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Nuri\Desktop\"/>
    </mc:Choice>
  </mc:AlternateContent>
  <xr:revisionPtr revIDLastSave="0" documentId="13_ncr:1_{BAA79806-46D7-4159-99A8-9E07B65A5697}" xr6:coauthVersionLast="40" xr6:coauthVersionMax="40" xr10:uidLastSave="{00000000-0000-0000-0000-000000000000}"/>
  <bookViews>
    <workbookView xWindow="-110" yWindow="-110" windowWidth="25820" windowHeight="15660" xr2:uid="{00000000-000D-0000-FFFF-FFFF00000000}"/>
  </bookViews>
  <sheets>
    <sheet name="AGİ_Hesaplam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N29" i="1" l="1"/>
  <c r="N30" i="1" l="1"/>
  <c r="E11" i="1" s="1"/>
  <c r="E12" i="1" s="1"/>
</calcChain>
</file>

<file path=xl/sharedStrings.xml><?xml version="1.0" encoding="utf-8"?>
<sst xmlns="http://schemas.openxmlformats.org/spreadsheetml/2006/main" count="54" uniqueCount="21">
  <si>
    <t>Asgari Geçim İndirimi Hesaplama (AGİ)</t>
  </si>
  <si>
    <t>Yıl</t>
  </si>
  <si>
    <t>:</t>
  </si>
  <si>
    <t>Aylık Asgari Brüt Ücret</t>
  </si>
  <si>
    <t>Medeni Durumu</t>
  </si>
  <si>
    <t>Evli</t>
  </si>
  <si>
    <t>Eş Durumu</t>
  </si>
  <si>
    <t>Çalışmıyor</t>
  </si>
  <si>
    <t xml:space="preserve">Çoçuk Sayısı </t>
  </si>
  <si>
    <t>Yok</t>
  </si>
  <si>
    <t xml:space="preserve">Aylık AGİ Tutarı </t>
  </si>
  <si>
    <t xml:space="preserve">Yıl </t>
  </si>
  <si>
    <t>Oran</t>
  </si>
  <si>
    <t>Çoçuk Sayısı</t>
  </si>
  <si>
    <t>Bekar</t>
  </si>
  <si>
    <t>Çalışıyor</t>
  </si>
  <si>
    <t>Oran Toplamı</t>
  </si>
  <si>
    <t>Agi Tutarı</t>
  </si>
  <si>
    <t>Asgari Ücret (Brüt)</t>
  </si>
  <si>
    <t>Asgari Ücret (Net)</t>
  </si>
  <si>
    <t>Asgari Ücret + AGİ Tutarı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</si>
</sst>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₺&quot;* #,##0.00_-;\-&quot;₺&quot;* #,##0.00_-;_-&quot;₺&quot;* &quot;-&quot;??_-;_-@_-"/>
    <numFmt numFmtId="165" formatCode="#,##0.00\ &quot;TL&quot;"/>
  </numFmts>
  <fonts count="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 Light"/>
      <family val="2"/>
      <charset val="162"/>
      <scheme val="major"/>
    </font>
    <font>
      <b/>
      <sz val="11"/>
      <color theme="1"/>
      <name val="Calibri Light"/>
      <family val="2"/>
      <charset val="162"/>
      <scheme val="major"/>
    </font>
    <font>
      <sz val="11"/>
      <color rgb="FFFF0000"/>
      <name val="Calibri Light"/>
      <family val="2"/>
      <charset val="16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double">
        <color auto="1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Protection="1">
      <protection locked="0" hidden="1"/>
    </xf>
    <xf numFmtId="0" fontId="2" fillId="0" borderId="0" xfId="0" applyFont="1" applyAlignment="1" applyProtection="1">
      <alignment horizontal="center"/>
      <protection locked="0" hidden="1"/>
    </xf>
    <xf numFmtId="0" fontId="2" fillId="0" borderId="0" xfId="0" applyFont="1" applyFill="1" applyProtection="1">
      <protection locked="0" hidden="1"/>
    </xf>
    <xf numFmtId="0" fontId="2" fillId="0" borderId="0" xfId="0" applyFont="1" applyFill="1" applyAlignment="1" applyProtection="1">
      <alignment horizontal="center"/>
      <protection locked="0" hidden="1"/>
    </xf>
    <xf numFmtId="9" fontId="2" fillId="0" borderId="0" xfId="0" applyNumberFormat="1" applyFont="1" applyFill="1" applyProtection="1">
      <protection locked="0" hidden="1"/>
    </xf>
    <xf numFmtId="0" fontId="2" fillId="0" borderId="1" xfId="0" applyFont="1" applyBorder="1" applyProtection="1">
      <protection locked="0" hidden="1"/>
    </xf>
    <xf numFmtId="0" fontId="2" fillId="0" borderId="2" xfId="0" applyFont="1" applyBorder="1" applyProtection="1">
      <protection locked="0" hidden="1"/>
    </xf>
    <xf numFmtId="0" fontId="2" fillId="0" borderId="2" xfId="0" applyFont="1" applyBorder="1" applyAlignment="1" applyProtection="1">
      <alignment horizontal="center"/>
      <protection locked="0" hidden="1"/>
    </xf>
    <xf numFmtId="0" fontId="2" fillId="0" borderId="3" xfId="0" applyFont="1" applyBorder="1" applyProtection="1">
      <protection locked="0" hidden="1"/>
    </xf>
    <xf numFmtId="0" fontId="2" fillId="0" borderId="4" xfId="0" applyFont="1" applyBorder="1" applyProtection="1">
      <protection locked="0" hidden="1"/>
    </xf>
    <xf numFmtId="0" fontId="2" fillId="0" borderId="8" xfId="0" applyFont="1" applyBorder="1" applyProtection="1">
      <protection locked="0" hidden="1"/>
    </xf>
    <xf numFmtId="0" fontId="2" fillId="0" borderId="0" xfId="0" applyFont="1" applyBorder="1" applyProtection="1">
      <protection locked="0" hidden="1"/>
    </xf>
    <xf numFmtId="0" fontId="2" fillId="0" borderId="0" xfId="0" applyFont="1" applyBorder="1" applyAlignment="1" applyProtection="1">
      <alignment horizontal="center"/>
      <protection locked="0" hidden="1"/>
    </xf>
    <xf numFmtId="0" fontId="2" fillId="0" borderId="0" xfId="0" applyFont="1" applyAlignment="1" applyProtection="1">
      <alignment vertical="center"/>
      <protection locked="0" hidden="1"/>
    </xf>
    <xf numFmtId="0" fontId="2" fillId="0" borderId="4" xfId="0" applyFont="1" applyBorder="1" applyAlignment="1" applyProtection="1">
      <alignment vertical="center"/>
      <protection locked="0" hidden="1"/>
    </xf>
    <xf numFmtId="0" fontId="2" fillId="0" borderId="5" xfId="0" applyFont="1" applyBorder="1" applyAlignment="1" applyProtection="1">
      <alignment vertical="center"/>
      <protection locked="0" hidden="1"/>
    </xf>
    <xf numFmtId="0" fontId="2" fillId="0" borderId="7" xfId="0" applyFont="1" applyBorder="1" applyAlignment="1" applyProtection="1">
      <alignment vertical="center"/>
      <protection locked="0" hidden="1"/>
    </xf>
    <xf numFmtId="0" fontId="2" fillId="0" borderId="9" xfId="0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vertical="center"/>
      <protection locked="0" hidden="1"/>
    </xf>
    <xf numFmtId="0" fontId="2" fillId="0" borderId="0" xfId="0" applyFont="1" applyFill="1" applyAlignment="1" applyProtection="1">
      <alignment vertical="center"/>
      <protection locked="0" hidden="1"/>
    </xf>
    <xf numFmtId="0" fontId="2" fillId="0" borderId="0" xfId="0" applyFont="1" applyFill="1" applyAlignment="1" applyProtection="1">
      <alignment horizontal="center" vertical="center"/>
      <protection locked="0" hidden="1"/>
    </xf>
    <xf numFmtId="9" fontId="2" fillId="0" borderId="0" xfId="0" applyNumberFormat="1" applyFont="1" applyFill="1" applyAlignment="1" applyProtection="1">
      <alignment vertical="center"/>
      <protection locked="0" hidden="1"/>
    </xf>
    <xf numFmtId="165" fontId="2" fillId="0" borderId="9" xfId="1" applyNumberFormat="1" applyFont="1" applyBorder="1" applyAlignment="1" applyProtection="1">
      <alignment horizontal="center" vertical="center"/>
      <protection locked="0" hidden="1"/>
    </xf>
    <xf numFmtId="0" fontId="2" fillId="0" borderId="0" xfId="0" applyFont="1" applyBorder="1" applyAlignment="1" applyProtection="1">
      <alignment vertical="center"/>
      <protection locked="0" hidden="1"/>
    </xf>
    <xf numFmtId="0" fontId="2" fillId="0" borderId="0" xfId="0" applyFont="1" applyBorder="1" applyAlignment="1" applyProtection="1">
      <alignment horizontal="center" vertical="center"/>
      <protection locked="0" hidden="1"/>
    </xf>
    <xf numFmtId="0" fontId="2" fillId="3" borderId="5" xfId="0" applyFont="1" applyFill="1" applyBorder="1" applyAlignment="1" applyProtection="1">
      <alignment vertical="center"/>
      <protection locked="0" hidden="1"/>
    </xf>
    <xf numFmtId="0" fontId="2" fillId="3" borderId="7" xfId="0" applyFont="1" applyFill="1" applyBorder="1" applyAlignment="1" applyProtection="1">
      <alignment vertical="center"/>
      <protection locked="0" hidden="1"/>
    </xf>
    <xf numFmtId="165" fontId="2" fillId="3" borderId="9" xfId="1" applyNumberFormat="1" applyFont="1" applyFill="1" applyBorder="1" applyAlignment="1" applyProtection="1">
      <alignment horizontal="center" vertical="center"/>
      <protection locked="0" hidden="1"/>
    </xf>
    <xf numFmtId="0" fontId="2" fillId="0" borderId="10" xfId="0" applyFont="1" applyBorder="1" applyProtection="1">
      <protection locked="0" hidden="1"/>
    </xf>
    <xf numFmtId="0" fontId="2" fillId="0" borderId="11" xfId="0" applyFont="1" applyBorder="1" applyProtection="1">
      <protection locked="0" hidden="1"/>
    </xf>
    <xf numFmtId="0" fontId="2" fillId="0" borderId="11" xfId="0" applyFont="1" applyBorder="1" applyAlignment="1" applyProtection="1">
      <alignment horizontal="center"/>
      <protection locked="0" hidden="1"/>
    </xf>
    <xf numFmtId="0" fontId="2" fillId="0" borderId="12" xfId="0" applyFont="1" applyBorder="1" applyProtection="1">
      <protection locked="0" hidden="1"/>
    </xf>
    <xf numFmtId="0" fontId="2" fillId="0" borderId="0" xfId="0" applyFont="1" applyFill="1" applyAlignment="1" applyProtection="1">
      <alignment horizontal="center" vertical="center" wrapText="1"/>
      <protection locked="0" hidden="1"/>
    </xf>
    <xf numFmtId="0" fontId="4" fillId="0" borderId="9" xfId="0" applyFont="1" applyFill="1" applyBorder="1" applyAlignment="1" applyProtection="1">
      <alignment horizontal="center" vertical="center" wrapText="1"/>
      <protection locked="0" hidden="1"/>
    </xf>
    <xf numFmtId="9" fontId="4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9" xfId="0" applyFont="1" applyFill="1" applyBorder="1" applyAlignment="1" applyProtection="1">
      <alignment horizontal="center"/>
      <protection locked="0" hidden="1"/>
    </xf>
    <xf numFmtId="164" fontId="2" fillId="0" borderId="9" xfId="1" applyFont="1" applyFill="1" applyBorder="1" applyProtection="1">
      <protection locked="0" hidden="1"/>
    </xf>
    <xf numFmtId="9" fontId="2" fillId="0" borderId="9" xfId="2" applyFont="1" applyFill="1" applyBorder="1" applyProtection="1">
      <protection locked="0" hidden="1"/>
    </xf>
    <xf numFmtId="0" fontId="2" fillId="0" borderId="9" xfId="0" applyFont="1" applyFill="1" applyBorder="1" applyAlignment="1" applyProtection="1">
      <alignment horizontal="left"/>
      <protection locked="0" hidden="1"/>
    </xf>
    <xf numFmtId="9" fontId="2" fillId="0" borderId="9" xfId="2" applyNumberFormat="1" applyFont="1" applyFill="1" applyBorder="1" applyProtection="1">
      <protection locked="0" hidden="1"/>
    </xf>
    <xf numFmtId="0" fontId="2" fillId="0" borderId="9" xfId="0" applyFont="1" applyFill="1" applyBorder="1" applyProtection="1">
      <protection locked="0" hidden="1"/>
    </xf>
    <xf numFmtId="0" fontId="3" fillId="2" borderId="5" xfId="0" applyFont="1" applyFill="1" applyBorder="1" applyAlignment="1" applyProtection="1">
      <alignment horizontal="center" vertical="center"/>
      <protection locked="0" hidden="1"/>
    </xf>
    <xf numFmtId="0" fontId="3" fillId="2" borderId="6" xfId="0" applyFont="1" applyFill="1" applyBorder="1" applyAlignment="1" applyProtection="1">
      <alignment horizontal="center" vertical="center"/>
      <protection locked="0" hidden="1"/>
    </xf>
    <xf numFmtId="0" fontId="3" fillId="2" borderId="7" xfId="0" applyFont="1" applyFill="1" applyBorder="1" applyAlignment="1" applyProtection="1">
      <alignment horizontal="center" vertical="center"/>
      <protection locked="0" hidden="1"/>
    </xf>
    <xf numFmtId="0" fontId="2" fillId="0" borderId="9" xfId="0" applyFont="1" applyFill="1" applyBorder="1" applyAlignment="1" applyProtection="1">
      <alignment horizontal="center"/>
      <protection locked="0" hidden="1"/>
    </xf>
    <xf numFmtId="9" fontId="2" fillId="0" borderId="9" xfId="2" applyFont="1" applyFill="1" applyBorder="1" applyAlignment="1" applyProtection="1">
      <alignment horizontal="center"/>
      <protection locked="0" hidden="1"/>
    </xf>
    <xf numFmtId="165" fontId="2" fillId="0" borderId="9" xfId="1" applyNumberFormat="1" applyFont="1" applyFill="1" applyBorder="1" applyAlignment="1" applyProtection="1">
      <alignment horizontal="center"/>
      <protection locked="0" hidden="1"/>
    </xf>
  </cellXfs>
  <cellStyles count="3">
    <cellStyle name="Normal" xfId="0" builtinId="0"/>
    <cellStyle name="ParaBirimi" xfId="1" builtinId="4"/>
    <cellStyle name="Yüzde" xfId="2" builtinId="5"/>
  </cellStyles>
  <dxfs count="1">
    <dxf>
      <font>
        <color theme="0"/>
      </font>
      <fill>
        <patternFill patternType="solid">
          <bgColor theme="0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"/>
  <sheetViews>
    <sheetView showGridLines="0" tabSelected="1" workbookViewId="0"/>
  </sheetViews>
  <sheetFormatPr defaultColWidth="8.7265625" defaultRowHeight="14.5" x14ac:dyDescent="0.35"/>
  <cols>
    <col min="1" max="1" width="8.7265625" style="3"/>
    <col min="2" max="2" width="1.453125" style="3" customWidth="1"/>
    <col min="3" max="3" width="28.1796875" style="3" customWidth="1"/>
    <col min="4" max="4" width="1.453125" style="3" customWidth="1"/>
    <col min="5" max="5" width="25" style="4" customWidth="1"/>
    <col min="6" max="6" width="1.453125" style="3" customWidth="1"/>
    <col min="7" max="10" width="8.7265625" style="3"/>
    <col min="11" max="11" width="5.54296875" style="4" hidden="1" customWidth="1"/>
    <col min="12" max="13" width="11.54296875" style="3" hidden="1" customWidth="1"/>
    <col min="14" max="14" width="8.1796875" style="3" hidden="1" customWidth="1"/>
    <col min="15" max="15" width="4.81640625" style="3" hidden="1" customWidth="1"/>
    <col min="16" max="16" width="8.1796875" style="3" hidden="1" customWidth="1"/>
    <col min="17" max="17" width="9.81640625" style="3" hidden="1" customWidth="1"/>
    <col min="18" max="18" width="4.81640625" style="3" hidden="1" customWidth="1"/>
    <col min="19" max="19" width="6.26953125" style="4" hidden="1" customWidth="1"/>
    <col min="20" max="20" width="4.81640625" style="5" hidden="1" customWidth="1"/>
    <col min="21" max="16384" width="8.7265625" style="3"/>
  </cols>
  <sheetData>
    <row r="1" spans="1:20" ht="15" thickBot="1" x14ac:dyDescent="0.4">
      <c r="A1" s="1"/>
      <c r="B1" s="1"/>
      <c r="C1" s="1"/>
      <c r="D1" s="1"/>
      <c r="E1" s="2"/>
      <c r="F1" s="1"/>
      <c r="G1" s="1"/>
    </row>
    <row r="2" spans="1:20" ht="7.5" customHeight="1" thickTop="1" x14ac:dyDescent="0.35">
      <c r="A2" s="1"/>
      <c r="B2" s="6"/>
      <c r="C2" s="7"/>
      <c r="D2" s="7"/>
      <c r="E2" s="8"/>
      <c r="F2" s="9"/>
      <c r="G2" s="1"/>
    </row>
    <row r="3" spans="1:20" x14ac:dyDescent="0.35">
      <c r="A3" s="1"/>
      <c r="B3" s="10"/>
      <c r="C3" s="42" t="s">
        <v>0</v>
      </c>
      <c r="D3" s="43"/>
      <c r="E3" s="44"/>
      <c r="F3" s="11"/>
      <c r="G3" s="1"/>
    </row>
    <row r="4" spans="1:20" ht="9" customHeight="1" x14ac:dyDescent="0.35">
      <c r="A4" s="1"/>
      <c r="B4" s="10"/>
      <c r="C4" s="12"/>
      <c r="D4" s="12"/>
      <c r="E4" s="13"/>
      <c r="F4" s="11"/>
      <c r="G4" s="1"/>
    </row>
    <row r="5" spans="1:20" s="20" customFormat="1" ht="24.75" customHeight="1" x14ac:dyDescent="0.35">
      <c r="A5" s="14"/>
      <c r="B5" s="15"/>
      <c r="C5" s="16" t="s">
        <v>1</v>
      </c>
      <c r="D5" s="17" t="s">
        <v>2</v>
      </c>
      <c r="E5" s="18">
        <v>2019</v>
      </c>
      <c r="F5" s="19"/>
      <c r="G5" s="14"/>
      <c r="K5" s="21"/>
      <c r="S5" s="21"/>
      <c r="T5" s="22"/>
    </row>
    <row r="6" spans="1:20" s="20" customFormat="1" ht="24.75" customHeight="1" x14ac:dyDescent="0.35">
      <c r="A6" s="14"/>
      <c r="B6" s="15"/>
      <c r="C6" s="16" t="s">
        <v>3</v>
      </c>
      <c r="D6" s="17" t="s">
        <v>2</v>
      </c>
      <c r="E6" s="23">
        <f>VLOOKUP(E5,K17:L20,2)</f>
        <v>2558.4</v>
      </c>
      <c r="F6" s="19"/>
      <c r="G6" s="14"/>
      <c r="K6" s="21"/>
      <c r="S6" s="21"/>
      <c r="T6" s="22"/>
    </row>
    <row r="7" spans="1:20" s="20" customFormat="1" ht="24.75" customHeight="1" x14ac:dyDescent="0.35">
      <c r="A7" s="14"/>
      <c r="B7" s="15"/>
      <c r="C7" s="16" t="s">
        <v>4</v>
      </c>
      <c r="D7" s="17" t="s">
        <v>2</v>
      </c>
      <c r="E7" s="18" t="s">
        <v>14</v>
      </c>
      <c r="F7" s="19"/>
      <c r="G7" s="14"/>
      <c r="K7" s="21"/>
      <c r="S7" s="21"/>
      <c r="T7" s="22"/>
    </row>
    <row r="8" spans="1:20" s="20" customFormat="1" ht="24.75" customHeight="1" x14ac:dyDescent="0.35">
      <c r="A8" s="14"/>
      <c r="B8" s="15"/>
      <c r="C8" s="16" t="s">
        <v>6</v>
      </c>
      <c r="D8" s="17" t="s">
        <v>2</v>
      </c>
      <c r="E8" s="18" t="s">
        <v>7</v>
      </c>
      <c r="F8" s="19"/>
      <c r="G8" s="14"/>
      <c r="K8" s="21"/>
      <c r="S8" s="21"/>
      <c r="T8" s="22"/>
    </row>
    <row r="9" spans="1:20" s="20" customFormat="1" ht="24.75" customHeight="1" x14ac:dyDescent="0.35">
      <c r="A9" s="14"/>
      <c r="B9" s="15"/>
      <c r="C9" s="16" t="s">
        <v>8</v>
      </c>
      <c r="D9" s="17" t="s">
        <v>2</v>
      </c>
      <c r="E9" s="18">
        <v>3</v>
      </c>
      <c r="F9" s="19"/>
      <c r="G9" s="14"/>
      <c r="K9" s="21"/>
      <c r="S9" s="21"/>
      <c r="T9" s="22"/>
    </row>
    <row r="10" spans="1:20" s="20" customFormat="1" ht="9" customHeight="1" x14ac:dyDescent="0.35">
      <c r="A10" s="14"/>
      <c r="B10" s="15"/>
      <c r="C10" s="24"/>
      <c r="D10" s="24"/>
      <c r="E10" s="25"/>
      <c r="F10" s="19"/>
      <c r="G10" s="14"/>
      <c r="K10" s="21"/>
      <c r="S10" s="21"/>
      <c r="T10" s="22"/>
    </row>
    <row r="11" spans="1:20" s="20" customFormat="1" ht="24.75" customHeight="1" x14ac:dyDescent="0.35">
      <c r="A11" s="14"/>
      <c r="B11" s="15"/>
      <c r="C11" s="26" t="s">
        <v>10</v>
      </c>
      <c r="D11" s="27" t="s">
        <v>2</v>
      </c>
      <c r="E11" s="28">
        <f>N30</f>
        <v>191.88</v>
      </c>
      <c r="F11" s="19"/>
      <c r="G11" s="14"/>
      <c r="K11" s="21"/>
      <c r="S11" s="21"/>
      <c r="T11" s="22"/>
    </row>
    <row r="12" spans="1:20" s="20" customFormat="1" ht="24.75" customHeight="1" x14ac:dyDescent="0.35">
      <c r="A12" s="14"/>
      <c r="B12" s="15"/>
      <c r="C12" s="26" t="s">
        <v>20</v>
      </c>
      <c r="D12" s="27" t="s">
        <v>2</v>
      </c>
      <c r="E12" s="28">
        <f>SUMPRODUCT((E5=K17:K27)*(M17:M27))+E11</f>
        <v>2020.9</v>
      </c>
      <c r="F12" s="19"/>
      <c r="G12" s="14"/>
      <c r="K12" s="21"/>
      <c r="S12" s="21"/>
      <c r="T12" s="22"/>
    </row>
    <row r="13" spans="1:20" ht="7.5" customHeight="1" thickBot="1" x14ac:dyDescent="0.4">
      <c r="A13" s="1"/>
      <c r="B13" s="29"/>
      <c r="C13" s="30"/>
      <c r="D13" s="30"/>
      <c r="E13" s="31"/>
      <c r="F13" s="32"/>
      <c r="G13" s="1"/>
    </row>
    <row r="14" spans="1:20" ht="15" thickTop="1" x14ac:dyDescent="0.35">
      <c r="A14" s="1"/>
      <c r="B14" s="1"/>
      <c r="C14" s="1"/>
      <c r="D14" s="1"/>
      <c r="E14" s="2"/>
      <c r="F14" s="1"/>
      <c r="G14" s="1"/>
    </row>
    <row r="16" spans="1:20" s="33" customFormat="1" ht="29" x14ac:dyDescent="0.35">
      <c r="K16" s="34" t="s">
        <v>11</v>
      </c>
      <c r="L16" s="34" t="s">
        <v>18</v>
      </c>
      <c r="M16" s="34" t="s">
        <v>19</v>
      </c>
      <c r="N16" s="34" t="s">
        <v>4</v>
      </c>
      <c r="O16" s="34" t="s">
        <v>12</v>
      </c>
      <c r="P16" s="34" t="s">
        <v>4</v>
      </c>
      <c r="Q16" s="34" t="s">
        <v>6</v>
      </c>
      <c r="R16" s="34" t="s">
        <v>12</v>
      </c>
      <c r="S16" s="34" t="s">
        <v>13</v>
      </c>
      <c r="T16" s="35" t="s">
        <v>12</v>
      </c>
    </row>
    <row r="17" spans="11:20" x14ac:dyDescent="0.35">
      <c r="K17" s="36">
        <v>2016</v>
      </c>
      <c r="L17" s="37">
        <v>1647</v>
      </c>
      <c r="M17" s="37">
        <v>1177.46</v>
      </c>
      <c r="N17" s="36" t="s">
        <v>14</v>
      </c>
      <c r="O17" s="38">
        <v>0.5</v>
      </c>
      <c r="P17" s="36" t="s">
        <v>5</v>
      </c>
      <c r="Q17" s="39" t="s">
        <v>15</v>
      </c>
      <c r="R17" s="38">
        <v>0.5</v>
      </c>
      <c r="S17" s="36" t="s">
        <v>9</v>
      </c>
      <c r="T17" s="40">
        <v>0</v>
      </c>
    </row>
    <row r="18" spans="11:20" x14ac:dyDescent="0.35">
      <c r="K18" s="36">
        <v>2017</v>
      </c>
      <c r="L18" s="37">
        <v>1777.5</v>
      </c>
      <c r="M18" s="37">
        <v>1270.75</v>
      </c>
      <c r="N18" s="36" t="s">
        <v>14</v>
      </c>
      <c r="O18" s="41"/>
      <c r="P18" s="36" t="s">
        <v>5</v>
      </c>
      <c r="Q18" s="39" t="s">
        <v>7</v>
      </c>
      <c r="R18" s="40">
        <v>0.6</v>
      </c>
      <c r="S18" s="36">
        <v>1</v>
      </c>
      <c r="T18" s="40">
        <v>7.4999999999999997E-2</v>
      </c>
    </row>
    <row r="19" spans="11:20" x14ac:dyDescent="0.35">
      <c r="K19" s="36">
        <v>2018</v>
      </c>
      <c r="L19" s="37">
        <v>2029.5</v>
      </c>
      <c r="M19" s="37">
        <v>1450.9099999999999</v>
      </c>
      <c r="N19" s="36" t="s">
        <v>14</v>
      </c>
      <c r="O19" s="41"/>
      <c r="P19" s="36" t="s">
        <v>5</v>
      </c>
      <c r="Q19" s="36"/>
      <c r="R19" s="41"/>
      <c r="S19" s="36">
        <v>2</v>
      </c>
      <c r="T19" s="40">
        <v>0.15</v>
      </c>
    </row>
    <row r="20" spans="11:20" x14ac:dyDescent="0.35">
      <c r="K20" s="36">
        <v>2019</v>
      </c>
      <c r="L20" s="37">
        <v>2558.4</v>
      </c>
      <c r="M20" s="37">
        <v>1829.02</v>
      </c>
      <c r="N20" s="36" t="s">
        <v>14</v>
      </c>
      <c r="O20" s="41"/>
      <c r="P20" s="36" t="s">
        <v>5</v>
      </c>
      <c r="Q20" s="36"/>
      <c r="R20" s="41"/>
      <c r="S20" s="36">
        <v>3</v>
      </c>
      <c r="T20" s="40">
        <v>0.25</v>
      </c>
    </row>
    <row r="21" spans="11:20" x14ac:dyDescent="0.35">
      <c r="K21" s="36"/>
      <c r="L21" s="41"/>
      <c r="M21" s="41"/>
      <c r="N21" s="36" t="s">
        <v>14</v>
      </c>
      <c r="O21" s="41"/>
      <c r="P21" s="36" t="s">
        <v>5</v>
      </c>
      <c r="Q21" s="36"/>
      <c r="R21" s="41"/>
      <c r="S21" s="36">
        <v>4</v>
      </c>
      <c r="T21" s="40">
        <v>0.3</v>
      </c>
    </row>
    <row r="22" spans="11:20" x14ac:dyDescent="0.35">
      <c r="K22" s="36"/>
      <c r="L22" s="41"/>
      <c r="M22" s="41"/>
      <c r="N22" s="36" t="s">
        <v>14</v>
      </c>
      <c r="O22" s="41"/>
      <c r="P22" s="36" t="s">
        <v>5</v>
      </c>
      <c r="Q22" s="36"/>
      <c r="R22" s="41"/>
      <c r="S22" s="36">
        <v>5</v>
      </c>
      <c r="T22" s="40">
        <v>0.35</v>
      </c>
    </row>
    <row r="23" spans="11:20" x14ac:dyDescent="0.35">
      <c r="K23" s="36"/>
      <c r="L23" s="41"/>
      <c r="M23" s="41"/>
      <c r="N23" s="36" t="s">
        <v>14</v>
      </c>
      <c r="O23" s="41"/>
      <c r="P23" s="36" t="s">
        <v>5</v>
      </c>
      <c r="Q23" s="36"/>
      <c r="R23" s="41"/>
      <c r="S23" s="36">
        <v>6</v>
      </c>
      <c r="T23" s="40">
        <v>0.4</v>
      </c>
    </row>
    <row r="24" spans="11:20" x14ac:dyDescent="0.35">
      <c r="K24" s="36"/>
      <c r="L24" s="41"/>
      <c r="M24" s="41"/>
      <c r="N24" s="36" t="s">
        <v>14</v>
      </c>
      <c r="O24" s="41"/>
      <c r="P24" s="36" t="s">
        <v>5</v>
      </c>
      <c r="Q24" s="36"/>
      <c r="R24" s="41"/>
      <c r="S24" s="36">
        <v>7</v>
      </c>
      <c r="T24" s="40">
        <v>0.45</v>
      </c>
    </row>
    <row r="25" spans="11:20" x14ac:dyDescent="0.35">
      <c r="K25" s="36"/>
      <c r="L25" s="41"/>
      <c r="M25" s="41"/>
      <c r="N25" s="36" t="s">
        <v>14</v>
      </c>
      <c r="O25" s="41"/>
      <c r="P25" s="36" t="s">
        <v>5</v>
      </c>
      <c r="Q25" s="36"/>
      <c r="R25" s="41"/>
      <c r="S25" s="36">
        <v>8</v>
      </c>
      <c r="T25" s="40">
        <v>0.5</v>
      </c>
    </row>
    <row r="26" spans="11:20" x14ac:dyDescent="0.35">
      <c r="K26" s="36"/>
      <c r="L26" s="41"/>
      <c r="M26" s="41"/>
      <c r="N26" s="36" t="s">
        <v>14</v>
      </c>
      <c r="O26" s="41"/>
      <c r="P26" s="36" t="s">
        <v>5</v>
      </c>
      <c r="Q26" s="36"/>
      <c r="R26" s="41"/>
      <c r="S26" s="36">
        <v>9</v>
      </c>
      <c r="T26" s="40">
        <v>0.55000000000000004</v>
      </c>
    </row>
    <row r="27" spans="11:20" x14ac:dyDescent="0.35">
      <c r="K27" s="36"/>
      <c r="L27" s="41"/>
      <c r="M27" s="41"/>
      <c r="N27" s="36" t="s">
        <v>14</v>
      </c>
      <c r="O27" s="41"/>
      <c r="P27" s="36" t="s">
        <v>5</v>
      </c>
      <c r="Q27" s="36"/>
      <c r="R27" s="41"/>
      <c r="S27" s="36">
        <v>10</v>
      </c>
      <c r="T27" s="40">
        <v>0.6</v>
      </c>
    </row>
    <row r="29" spans="11:20" x14ac:dyDescent="0.35">
      <c r="K29" s="45" t="s">
        <v>16</v>
      </c>
      <c r="L29" s="45"/>
      <c r="M29" s="36"/>
      <c r="N29" s="46">
        <f>SUMPRODUCT((E7=N17:N27)*(O17:O27))+SUMPRODUCT((E7=P17:P27)*(E8=Q17:Q27)*(R17:R27))+SUMPRODUCT((E7=P17:P27)*(E9=S17:S27)*(T17:T27))</f>
        <v>0.5</v>
      </c>
      <c r="O29" s="46"/>
      <c r="P29" s="46"/>
    </row>
    <row r="30" spans="11:20" x14ac:dyDescent="0.35">
      <c r="K30" s="45" t="s">
        <v>17</v>
      </c>
      <c r="L30" s="45"/>
      <c r="M30" s="36"/>
      <c r="N30" s="47">
        <f>IF((N29&gt;0.85),(E6*0.85*0.15),(E6*N29*0.15))</f>
        <v>191.88</v>
      </c>
      <c r="O30" s="47"/>
      <c r="P30" s="47"/>
    </row>
    <row r="33" spans="14:14" x14ac:dyDescent="0.35">
      <c r="N33" s="5"/>
    </row>
  </sheetData>
  <sheetProtection algorithmName="SHA-512" hashValue="syMUbn61MNg73YPjrK/FR2MBrJrp53aIydp/7CaTtbLf6q4sAABlstRy/w7oZHUFpPVKU2P6LJwq4d+QpuVSXg==" saltValue="P37A8CAQsEFkgnPN1PUn/Q==" spinCount="100000" sheet="1" objects="1" scenarios="1"/>
  <mergeCells count="5">
    <mergeCell ref="C3:E3"/>
    <mergeCell ref="K29:L29"/>
    <mergeCell ref="N29:P29"/>
    <mergeCell ref="K30:L30"/>
    <mergeCell ref="N30:P30"/>
  </mergeCells>
  <conditionalFormatting sqref="C8:E9">
    <cfRule type="expression" dxfId="0" priority="1" stopIfTrue="1">
      <formula>$E$7="Bekar"</formula>
    </cfRule>
  </conditionalFormatting>
  <dataValidations count="4">
    <dataValidation type="list" allowBlank="1" showInputMessage="1" showErrorMessage="1" sqref="E5" xr:uid="{00000000-0002-0000-0000-000000000000}">
      <formula1>"2016,2017,2018,2019"</formula1>
    </dataValidation>
    <dataValidation type="list" allowBlank="1" showInputMessage="1" showErrorMessage="1" sqref="E7" xr:uid="{00000000-0002-0000-0000-000001000000}">
      <formula1>"Bekar,Evli"</formula1>
    </dataValidation>
    <dataValidation type="list" allowBlank="1" showInputMessage="1" showErrorMessage="1" sqref="E8" xr:uid="{00000000-0002-0000-0000-000002000000}">
      <formula1>"Çalışıyor,Çalışmıyor"</formula1>
    </dataValidation>
    <dataValidation type="list" allowBlank="1" showInputMessage="1" showErrorMessage="1" sqref="E9" xr:uid="{00000000-0002-0000-0000-000003000000}">
      <formula1>"Yok,1,2,3,4,5,6,7,8,9,10"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AGİ_Hesaplama</vt:lpstr>
    </vt:vector>
  </TitlesOfParts>
  <Company>MoTuN TNCTR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Nuri Kulcur</cp:lastModifiedBy>
  <dcterms:created xsi:type="dcterms:W3CDTF">2019-02-05T15:26:50Z</dcterms:created>
  <dcterms:modified xsi:type="dcterms:W3CDTF">2019-02-06T21:34:07Z</dcterms:modified>
</cp:coreProperties>
</file>